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emnizatii direct si pres" sheetId="1" r:id="rId1"/>
  </sheets>
  <definedNames>
    <definedName name="_xlnm.Print_Titles" localSheetId="0">'Indemnizatii direct si pres'!$4:$7</definedName>
  </definedNames>
  <calcPr fullCalcOnLoad="1"/>
</workbook>
</file>

<file path=xl/sharedStrings.xml><?xml version="1.0" encoding="utf-8"?>
<sst xmlns="http://schemas.openxmlformats.org/spreadsheetml/2006/main" count="102" uniqueCount="60">
  <si>
    <t>Nr. crt.</t>
  </si>
  <si>
    <t>MINISTER</t>
  </si>
  <si>
    <t>Denumire operator economic</t>
  </si>
  <si>
    <t>Medie Lei/luna</t>
  </si>
  <si>
    <t>Medie Valuta/ luna</t>
  </si>
  <si>
    <t>Numar manageri 2013</t>
  </si>
  <si>
    <t>Numar manageri 2012</t>
  </si>
  <si>
    <t xml:space="preserve">  CURS ~ 4,5 LEI/ EURO</t>
  </si>
  <si>
    <t>CURS ~ 4,4287 LEI/ EURO</t>
  </si>
  <si>
    <t>CURS ~ 4,41540 LEI/ EURO</t>
  </si>
  <si>
    <t>MFP</t>
  </si>
  <si>
    <t>C.N. Loteria Română S.A.</t>
  </si>
  <si>
    <t>C.N. Imprimeria Nationala S.A.</t>
  </si>
  <si>
    <t>BNR</t>
  </si>
  <si>
    <t>Min. Economiei</t>
  </si>
  <si>
    <t>Infiintat in 2013</t>
  </si>
  <si>
    <t>Fara Contract de mandat</t>
  </si>
  <si>
    <t>Min Transporturilor</t>
  </si>
  <si>
    <t xml:space="preserve">RA Registrul Auto Roman </t>
  </si>
  <si>
    <t xml:space="preserve">RA Autoritatea Aeronautica Civila Romana </t>
  </si>
  <si>
    <t>CN Administratia Porturilor Dunarii Fluviale Giurgiu</t>
  </si>
  <si>
    <t>CN Cai Ferate CFR SA</t>
  </si>
  <si>
    <t>Min Sanatatii</t>
  </si>
  <si>
    <t>SC Antibiotice SA</t>
  </si>
  <si>
    <t>Min Comunicatiilor</t>
  </si>
  <si>
    <t xml:space="preserve">CN Posta Romana SA </t>
  </si>
  <si>
    <t xml:space="preserve">C.N. Transelectrica S.A. </t>
  </si>
  <si>
    <t>S.N. Transgaz S.A</t>
  </si>
  <si>
    <t xml:space="preserve">R.A.  Monetaria Statului </t>
  </si>
  <si>
    <t>R.A. Imprimeria BNR</t>
  </si>
  <si>
    <t xml:space="preserve">C.N. a Uraniului S.A. </t>
  </si>
  <si>
    <t xml:space="preserve">S.C. Iprochim S.A.  </t>
  </si>
  <si>
    <t>S.C. Complexul Energetic Oltenia S.A.</t>
  </si>
  <si>
    <t>S.C. Electrica Furnizare S.A.</t>
  </si>
  <si>
    <t>S.N. a Huilei S.A.</t>
  </si>
  <si>
    <t>S.C. Electrocentrale Grup S.A.</t>
  </si>
  <si>
    <t>S.C. Electrica S.A.</t>
  </si>
  <si>
    <t>S.C. Conversmin S.A.</t>
  </si>
  <si>
    <t>S.N. Romgaz S.A.</t>
  </si>
  <si>
    <t xml:space="preserve">S.N. Nuclearelectrica S.A. </t>
  </si>
  <si>
    <t>S.C. Cuprumin S.A.</t>
  </si>
  <si>
    <t>S.C. IAR S.A.</t>
  </si>
  <si>
    <t>S.N. a Sarii S.A.</t>
  </si>
  <si>
    <t>S.C. Electrica Distributie Muntenia Nord S.A.</t>
  </si>
  <si>
    <t>S.C. Complexul Energetic Hunedoara S.A. infiintat 01.11.2012</t>
  </si>
  <si>
    <t xml:space="preserve">R.A. Administraţia Fluvială a Dunării de Jos Galaţi </t>
  </si>
  <si>
    <t>R.A. Romatsa</t>
  </si>
  <si>
    <t>C.N. Administratia Porturilor Maritime S.A. Constanţa</t>
  </si>
  <si>
    <t xml:space="preserve">S.N. Aeroportul International Mihail Kogalniceanu Constanta S.A. </t>
  </si>
  <si>
    <t>S.C. Grup Exploatare si Intretinere Palat CFR S.A.</t>
  </si>
  <si>
    <t>S.C. Metrorex S.A.</t>
  </si>
  <si>
    <t>C.N. Administratia Porturilor Dunarii Maritime S.A. Galati</t>
  </si>
  <si>
    <t>C.N. Administratia Canalelor Navigabile S.A. Constanta</t>
  </si>
  <si>
    <t>C.N. Tarom S.A.</t>
  </si>
  <si>
    <t>Indemnizatie medie lunara director general/preşedinte cf.BVC 2013 propuse spre avizare, urmare aplicarii OUG nr.109/2011(revizuita in 30 mai 2013)</t>
  </si>
  <si>
    <t>Indemnizatie medie lunara director general/preşedinte realizata în 2012, cf.raportarilor transmise de operatorii economici (revizuita in 30 mai 2013)</t>
  </si>
  <si>
    <t xml:space="preserve">SN CFR Marfa </t>
  </si>
  <si>
    <t>SN CFR Calatori</t>
  </si>
  <si>
    <t>Indemnizatie medie lunara director general/preşedinte platită pe trim.I.2013, cf.raportarilor transmise de operatorii economici</t>
  </si>
  <si>
    <t>ANEXA 1. SITUATIA INDEMNIZATIILOR MANAGERILOR OPERATORILOR ECONOMICI DE STAT, SUME BRUTE 2012-2013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</si>
</sst>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3" fontId="6" fillId="0" borderId="17" xfId="42" applyNumberFormat="1" applyFont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3" fontId="6" fillId="0" borderId="17" xfId="42" applyNumberFormat="1" applyFont="1" applyFill="1" applyBorder="1" applyAlignment="1">
      <alignment horizontal="right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0" borderId="17" xfId="0" applyNumberFormat="1" applyFont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3" fontId="6" fillId="34" borderId="17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 wrapText="1"/>
    </xf>
    <xf numFmtId="3" fontId="6" fillId="33" borderId="19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Border="1" applyAlignment="1">
      <alignment vertical="center" wrapText="1"/>
    </xf>
    <xf numFmtId="3" fontId="6" fillId="34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35" borderId="23" xfId="0" applyNumberFormat="1" applyFont="1" applyFill="1" applyBorder="1" applyAlignment="1">
      <alignment horizontal="center" vertical="center" wrapText="1"/>
    </xf>
    <xf numFmtId="3" fontId="6" fillId="35" borderId="2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1" fillId="35" borderId="23" xfId="0" applyNumberFormat="1" applyFont="1" applyFill="1" applyBorder="1" applyAlignment="1">
      <alignment horizontal="center" vertical="center" wrapText="1"/>
    </xf>
    <xf numFmtId="3" fontId="1" fillId="35" borderId="2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" fillId="35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4.7109375" style="1" customWidth="1"/>
    <col min="2" max="2" width="15.7109375" style="1" customWidth="1"/>
    <col min="3" max="3" width="28.28125" style="0" customWidth="1"/>
    <col min="4" max="4" width="10.00390625" style="0" customWidth="1"/>
    <col min="5" max="5" width="10.28125" style="0" customWidth="1"/>
    <col min="6" max="6" width="9.8515625" style="1" customWidth="1"/>
    <col min="7" max="7" width="9.8515625" style="0" bestFit="1" customWidth="1"/>
    <col min="8" max="8" width="9.421875" style="0" customWidth="1"/>
    <col min="9" max="9" width="8.28125" style="1" customWidth="1"/>
    <col min="10" max="10" width="9.8515625" style="0" bestFit="1" customWidth="1"/>
    <col min="11" max="11" width="9.421875" style="0" customWidth="1"/>
    <col min="12" max="12" width="8.28125" style="1" customWidth="1"/>
  </cols>
  <sheetData>
    <row r="1" spans="1:12" ht="12.75">
      <c r="A1" s="54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3.5" thickBot="1"/>
    <row r="4" spans="1:12" ht="79.5" customHeight="1" thickBot="1">
      <c r="A4" s="46" t="s">
        <v>0</v>
      </c>
      <c r="B4" s="56" t="s">
        <v>1</v>
      </c>
      <c r="C4" s="49" t="s">
        <v>2</v>
      </c>
      <c r="D4" s="46" t="s">
        <v>54</v>
      </c>
      <c r="E4" s="46"/>
      <c r="F4" s="46"/>
      <c r="G4" s="46" t="s">
        <v>55</v>
      </c>
      <c r="H4" s="46"/>
      <c r="I4" s="46"/>
      <c r="J4" s="46" t="s">
        <v>58</v>
      </c>
      <c r="K4" s="46"/>
      <c r="L4" s="46"/>
    </row>
    <row r="5" spans="1:12" ht="39" thickBot="1">
      <c r="A5" s="46"/>
      <c r="B5" s="57"/>
      <c r="C5" s="49"/>
      <c r="D5" s="46" t="s">
        <v>3</v>
      </c>
      <c r="E5" s="2" t="s">
        <v>4</v>
      </c>
      <c r="F5" s="52" t="s">
        <v>5</v>
      </c>
      <c r="G5" s="46" t="s">
        <v>3</v>
      </c>
      <c r="H5" s="2" t="s">
        <v>4</v>
      </c>
      <c r="I5" s="52" t="s">
        <v>6</v>
      </c>
      <c r="J5" s="46" t="s">
        <v>3</v>
      </c>
      <c r="K5" s="2" t="s">
        <v>4</v>
      </c>
      <c r="L5" s="52" t="s">
        <v>5</v>
      </c>
    </row>
    <row r="6" spans="1:12" ht="36" customHeight="1" thickBot="1">
      <c r="A6" s="46"/>
      <c r="B6" s="58"/>
      <c r="C6" s="49"/>
      <c r="D6" s="46"/>
      <c r="E6" s="3" t="s">
        <v>7</v>
      </c>
      <c r="F6" s="52"/>
      <c r="G6" s="46"/>
      <c r="H6" s="3" t="s">
        <v>8</v>
      </c>
      <c r="I6" s="52"/>
      <c r="J6" s="46"/>
      <c r="K6" s="3" t="s">
        <v>9</v>
      </c>
      <c r="L6" s="52"/>
    </row>
    <row r="7" spans="1:12" ht="10.5" customHeight="1">
      <c r="A7" s="4">
        <v>0</v>
      </c>
      <c r="B7" s="5"/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8">
        <v>10</v>
      </c>
    </row>
    <row r="8" spans="1:12" s="17" customFormat="1" ht="23.25" customHeight="1">
      <c r="A8" s="9">
        <v>1</v>
      </c>
      <c r="B8" s="10" t="s">
        <v>10</v>
      </c>
      <c r="C8" s="11" t="s">
        <v>11</v>
      </c>
      <c r="D8" s="12">
        <v>15057</v>
      </c>
      <c r="E8" s="13">
        <f>D8/4.5</f>
        <v>3346</v>
      </c>
      <c r="F8" s="14">
        <v>1</v>
      </c>
      <c r="G8" s="12">
        <v>5083</v>
      </c>
      <c r="H8" s="13">
        <f aca="true" t="shared" si="0" ref="H8:H18">G8/4.4287</f>
        <v>1147.7408720391988</v>
      </c>
      <c r="I8" s="14">
        <v>1</v>
      </c>
      <c r="J8" s="15">
        <v>6666</v>
      </c>
      <c r="K8" s="13">
        <f aca="true" t="shared" si="1" ref="K8:K22">J8/4.4154</f>
        <v>1509.7159940209267</v>
      </c>
      <c r="L8" s="16">
        <v>1</v>
      </c>
    </row>
    <row r="9" spans="1:12" s="17" customFormat="1" ht="23.25" customHeight="1">
      <c r="A9" s="9">
        <v>2</v>
      </c>
      <c r="B9" s="10" t="s">
        <v>10</v>
      </c>
      <c r="C9" s="11" t="s">
        <v>12</v>
      </c>
      <c r="D9" s="15">
        <v>24763</v>
      </c>
      <c r="E9" s="13">
        <f>D9/4.5</f>
        <v>5502.888888888889</v>
      </c>
      <c r="F9" s="14">
        <v>1</v>
      </c>
      <c r="G9" s="12">
        <v>6666</v>
      </c>
      <c r="H9" s="13">
        <f t="shared" si="0"/>
        <v>1505.1821076162305</v>
      </c>
      <c r="I9" s="14">
        <v>1</v>
      </c>
      <c r="J9" s="15">
        <v>17939</v>
      </c>
      <c r="K9" s="13">
        <f t="shared" si="1"/>
        <v>4062.8255650677174</v>
      </c>
      <c r="L9" s="16">
        <v>1</v>
      </c>
    </row>
    <row r="10" spans="1:12" s="17" customFormat="1" ht="23.25" customHeight="1">
      <c r="A10" s="9">
        <v>3</v>
      </c>
      <c r="B10" s="10" t="s">
        <v>10</v>
      </c>
      <c r="C10" s="11" t="s">
        <v>26</v>
      </c>
      <c r="D10" s="18">
        <v>19500</v>
      </c>
      <c r="E10" s="13">
        <f>D10/4.5</f>
        <v>4333.333333333333</v>
      </c>
      <c r="F10" s="14">
        <v>1</v>
      </c>
      <c r="G10" s="18">
        <v>8416.67</v>
      </c>
      <c r="H10" s="13">
        <f t="shared" si="0"/>
        <v>1900.4832117777225</v>
      </c>
      <c r="I10" s="14">
        <v>1</v>
      </c>
      <c r="J10" s="19">
        <v>19500</v>
      </c>
      <c r="K10" s="13">
        <f t="shared" si="1"/>
        <v>4416.360918603071</v>
      </c>
      <c r="L10" s="20">
        <v>1</v>
      </c>
    </row>
    <row r="11" spans="1:12" s="17" customFormat="1" ht="23.25" customHeight="1">
      <c r="A11" s="21">
        <v>4</v>
      </c>
      <c r="B11" s="10" t="s">
        <v>10</v>
      </c>
      <c r="C11" s="22" t="s">
        <v>27</v>
      </c>
      <c r="D11" s="23">
        <v>27500</v>
      </c>
      <c r="E11" s="13">
        <f>D11/4.5</f>
        <v>6111.111111111111</v>
      </c>
      <c r="F11" s="14">
        <v>1</v>
      </c>
      <c r="G11" s="23">
        <v>17583.33</v>
      </c>
      <c r="H11" s="13">
        <f t="shared" si="0"/>
        <v>3970.31408765552</v>
      </c>
      <c r="I11" s="14">
        <v>1</v>
      </c>
      <c r="J11" s="23">
        <v>27333</v>
      </c>
      <c r="K11" s="13">
        <f t="shared" si="1"/>
        <v>6190.379127598859</v>
      </c>
      <c r="L11" s="16">
        <v>1</v>
      </c>
    </row>
    <row r="12" spans="1:12" s="17" customFormat="1" ht="23.25" customHeight="1">
      <c r="A12" s="9">
        <v>5</v>
      </c>
      <c r="B12" s="10" t="s">
        <v>13</v>
      </c>
      <c r="C12" s="11" t="s">
        <v>28</v>
      </c>
      <c r="D12" s="18">
        <v>11250</v>
      </c>
      <c r="E12" s="13">
        <v>2500</v>
      </c>
      <c r="F12" s="14">
        <v>1</v>
      </c>
      <c r="G12" s="18">
        <v>11250</v>
      </c>
      <c r="H12" s="13">
        <f t="shared" si="0"/>
        <v>2540.2488314855373</v>
      </c>
      <c r="I12" s="14">
        <v>1</v>
      </c>
      <c r="J12" s="18">
        <v>11333</v>
      </c>
      <c r="K12" s="13">
        <f t="shared" si="1"/>
        <v>2566.698373873262</v>
      </c>
      <c r="L12" s="16">
        <v>1</v>
      </c>
    </row>
    <row r="13" spans="1:12" s="17" customFormat="1" ht="23.25" customHeight="1">
      <c r="A13" s="9">
        <v>6</v>
      </c>
      <c r="B13" s="10" t="s">
        <v>13</v>
      </c>
      <c r="C13" s="11" t="s">
        <v>29</v>
      </c>
      <c r="D13" s="19">
        <v>12083</v>
      </c>
      <c r="E13" s="13">
        <f aca="true" t="shared" si="2" ref="E13:E22">D13/4.5</f>
        <v>2685.1111111111113</v>
      </c>
      <c r="F13" s="14">
        <v>1</v>
      </c>
      <c r="G13" s="18">
        <v>8916.67</v>
      </c>
      <c r="H13" s="13">
        <f t="shared" si="0"/>
        <v>2013.3831598437464</v>
      </c>
      <c r="I13" s="14">
        <v>1</v>
      </c>
      <c r="J13" s="18">
        <v>12000</v>
      </c>
      <c r="K13" s="13">
        <f t="shared" si="1"/>
        <v>2717.7605652941975</v>
      </c>
      <c r="L13" s="16">
        <v>1</v>
      </c>
    </row>
    <row r="14" spans="1:12" s="17" customFormat="1" ht="23.25" customHeight="1">
      <c r="A14" s="9">
        <v>7</v>
      </c>
      <c r="B14" s="24" t="s">
        <v>14</v>
      </c>
      <c r="C14" s="11" t="s">
        <v>37</v>
      </c>
      <c r="D14" s="18">
        <v>13250</v>
      </c>
      <c r="E14" s="13">
        <f t="shared" si="2"/>
        <v>2944.4444444444443</v>
      </c>
      <c r="F14" s="14">
        <v>1</v>
      </c>
      <c r="G14" s="18">
        <v>8333.33</v>
      </c>
      <c r="H14" s="13">
        <f t="shared" si="0"/>
        <v>1881.6650484340776</v>
      </c>
      <c r="I14" s="14">
        <v>1</v>
      </c>
      <c r="J14" s="18">
        <v>13333</v>
      </c>
      <c r="K14" s="13">
        <f t="shared" si="1"/>
        <v>3019.6584680889614</v>
      </c>
      <c r="L14" s="16">
        <v>1</v>
      </c>
    </row>
    <row r="15" spans="1:12" s="17" customFormat="1" ht="23.25" customHeight="1">
      <c r="A15" s="9">
        <v>8</v>
      </c>
      <c r="B15" s="24" t="s">
        <v>14</v>
      </c>
      <c r="C15" s="11" t="s">
        <v>30</v>
      </c>
      <c r="D15" s="18">
        <v>18000</v>
      </c>
      <c r="E15" s="13">
        <f t="shared" si="2"/>
        <v>4000</v>
      </c>
      <c r="F15" s="14">
        <v>1</v>
      </c>
      <c r="G15" s="18">
        <v>7833.33</v>
      </c>
      <c r="H15" s="13">
        <f t="shared" si="0"/>
        <v>1768.7651003680537</v>
      </c>
      <c r="I15" s="14">
        <v>1</v>
      </c>
      <c r="J15" s="18">
        <v>6666</v>
      </c>
      <c r="K15" s="13">
        <f t="shared" si="1"/>
        <v>1509.7159940209267</v>
      </c>
      <c r="L15" s="16">
        <v>1</v>
      </c>
    </row>
    <row r="16" spans="1:12" s="17" customFormat="1" ht="23.25" customHeight="1">
      <c r="A16" s="9">
        <v>9</v>
      </c>
      <c r="B16" s="24" t="s">
        <v>14</v>
      </c>
      <c r="C16" s="11" t="s">
        <v>31</v>
      </c>
      <c r="D16" s="18">
        <v>13382</v>
      </c>
      <c r="E16" s="13">
        <f t="shared" si="2"/>
        <v>2973.777777777778</v>
      </c>
      <c r="F16" s="14">
        <v>1</v>
      </c>
      <c r="G16" s="18">
        <v>5250</v>
      </c>
      <c r="H16" s="13">
        <f t="shared" si="0"/>
        <v>1185.4494546932508</v>
      </c>
      <c r="I16" s="14">
        <v>1</v>
      </c>
      <c r="J16" s="18">
        <v>10666</v>
      </c>
      <c r="K16" s="13">
        <f t="shared" si="1"/>
        <v>2415.636182452326</v>
      </c>
      <c r="L16" s="16">
        <v>1</v>
      </c>
    </row>
    <row r="17" spans="1:12" s="17" customFormat="1" ht="23.25" customHeight="1">
      <c r="A17" s="21">
        <v>10</v>
      </c>
      <c r="B17" s="24" t="s">
        <v>14</v>
      </c>
      <c r="C17" s="11" t="s">
        <v>32</v>
      </c>
      <c r="D17" s="18">
        <v>29107</v>
      </c>
      <c r="E17" s="13">
        <f t="shared" si="2"/>
        <v>6468.222222222223</v>
      </c>
      <c r="F17" s="14">
        <v>1</v>
      </c>
      <c r="G17" s="18">
        <v>25170</v>
      </c>
      <c r="H17" s="13">
        <f t="shared" si="0"/>
        <v>5683.383385643642</v>
      </c>
      <c r="I17" s="14">
        <v>1</v>
      </c>
      <c r="J17" s="18">
        <v>29107</v>
      </c>
      <c r="K17" s="13">
        <f t="shared" si="1"/>
        <v>6592.154731168184</v>
      </c>
      <c r="L17" s="16">
        <v>1</v>
      </c>
    </row>
    <row r="18" spans="1:12" s="17" customFormat="1" ht="23.25" customHeight="1">
      <c r="A18" s="9">
        <v>11</v>
      </c>
      <c r="B18" s="24" t="s">
        <v>14</v>
      </c>
      <c r="C18" s="11" t="s">
        <v>33</v>
      </c>
      <c r="D18" s="18">
        <v>40000</v>
      </c>
      <c r="E18" s="13">
        <f t="shared" si="2"/>
        <v>8888.888888888889</v>
      </c>
      <c r="F18" s="14">
        <v>1</v>
      </c>
      <c r="G18" s="18">
        <v>6666</v>
      </c>
      <c r="H18" s="13">
        <f t="shared" si="0"/>
        <v>1505.1821076162305</v>
      </c>
      <c r="I18" s="14">
        <v>1</v>
      </c>
      <c r="J18" s="18">
        <v>19000</v>
      </c>
      <c r="K18" s="13">
        <f t="shared" si="1"/>
        <v>4303.120895049146</v>
      </c>
      <c r="L18" s="16">
        <v>1</v>
      </c>
    </row>
    <row r="19" spans="1:12" s="17" customFormat="1" ht="23.25" customHeight="1">
      <c r="A19" s="9">
        <v>12</v>
      </c>
      <c r="B19" s="24" t="s">
        <v>14</v>
      </c>
      <c r="C19" s="11" t="s">
        <v>34</v>
      </c>
      <c r="D19" s="18">
        <v>15000</v>
      </c>
      <c r="E19" s="13">
        <f t="shared" si="2"/>
        <v>3333.3333333333335</v>
      </c>
      <c r="F19" s="14">
        <v>1</v>
      </c>
      <c r="G19" s="50" t="s">
        <v>15</v>
      </c>
      <c r="H19" s="51"/>
      <c r="I19" s="14">
        <v>1</v>
      </c>
      <c r="J19" s="25">
        <v>15000</v>
      </c>
      <c r="K19" s="13">
        <f t="shared" si="1"/>
        <v>3397.200706617747</v>
      </c>
      <c r="L19" s="16">
        <v>1</v>
      </c>
    </row>
    <row r="20" spans="1:12" s="17" customFormat="1" ht="23.25" customHeight="1">
      <c r="A20" s="9">
        <v>13</v>
      </c>
      <c r="B20" s="24" t="s">
        <v>14</v>
      </c>
      <c r="C20" s="11" t="s">
        <v>35</v>
      </c>
      <c r="D20" s="18">
        <v>12250</v>
      </c>
      <c r="E20" s="13">
        <f t="shared" si="2"/>
        <v>2722.222222222222</v>
      </c>
      <c r="F20" s="14">
        <v>1</v>
      </c>
      <c r="G20" s="50" t="s">
        <v>15</v>
      </c>
      <c r="H20" s="51"/>
      <c r="I20" s="14">
        <v>1</v>
      </c>
      <c r="J20" s="25">
        <v>0</v>
      </c>
      <c r="K20" s="13">
        <f t="shared" si="1"/>
        <v>0</v>
      </c>
      <c r="L20" s="16">
        <v>1</v>
      </c>
    </row>
    <row r="21" spans="1:12" s="17" customFormat="1" ht="23.25" customHeight="1">
      <c r="A21" s="9">
        <v>14</v>
      </c>
      <c r="B21" s="24" t="s">
        <v>14</v>
      </c>
      <c r="C21" s="11" t="s">
        <v>36</v>
      </c>
      <c r="D21" s="18">
        <v>50000</v>
      </c>
      <c r="E21" s="13">
        <f t="shared" si="2"/>
        <v>11111.111111111111</v>
      </c>
      <c r="F21" s="14">
        <v>1</v>
      </c>
      <c r="G21" s="19">
        <v>7300</v>
      </c>
      <c r="H21" s="13">
        <f>G21/4.4287</f>
        <v>1648.3392417639488</v>
      </c>
      <c r="I21" s="14">
        <v>1</v>
      </c>
      <c r="J21" s="18">
        <v>0</v>
      </c>
      <c r="K21" s="13">
        <f t="shared" si="1"/>
        <v>0</v>
      </c>
      <c r="L21" s="16">
        <v>1</v>
      </c>
    </row>
    <row r="22" spans="1:12" s="17" customFormat="1" ht="23.25" customHeight="1">
      <c r="A22" s="9">
        <v>15</v>
      </c>
      <c r="B22" s="24" t="s">
        <v>14</v>
      </c>
      <c r="C22" s="11" t="s">
        <v>38</v>
      </c>
      <c r="D22" s="18">
        <v>19496</v>
      </c>
      <c r="E22" s="13">
        <f t="shared" si="2"/>
        <v>4332.444444444444</v>
      </c>
      <c r="F22" s="14">
        <v>1</v>
      </c>
      <c r="G22" s="18">
        <v>6666</v>
      </c>
      <c r="H22" s="13">
        <f>G22/4.4287</f>
        <v>1505.1821076162305</v>
      </c>
      <c r="I22" s="14">
        <v>1</v>
      </c>
      <c r="J22" s="18">
        <v>13000</v>
      </c>
      <c r="K22" s="13">
        <f t="shared" si="1"/>
        <v>2944.240612402047</v>
      </c>
      <c r="L22" s="16">
        <v>1</v>
      </c>
    </row>
    <row r="23" spans="1:12" s="17" customFormat="1" ht="23.25" customHeight="1">
      <c r="A23" s="21">
        <v>16</v>
      </c>
      <c r="B23" s="24" t="s">
        <v>14</v>
      </c>
      <c r="C23" s="11" t="s">
        <v>39</v>
      </c>
      <c r="D23" s="18">
        <f>E23*4.5</f>
        <v>45000</v>
      </c>
      <c r="E23" s="13">
        <v>10000</v>
      </c>
      <c r="F23" s="14">
        <v>1</v>
      </c>
      <c r="G23" s="50" t="s">
        <v>16</v>
      </c>
      <c r="H23" s="51"/>
      <c r="I23" s="14">
        <v>1</v>
      </c>
      <c r="J23" s="47" t="s">
        <v>16</v>
      </c>
      <c r="K23" s="48"/>
      <c r="L23" s="16">
        <v>1</v>
      </c>
    </row>
    <row r="24" spans="1:12" s="17" customFormat="1" ht="23.25" customHeight="1">
      <c r="A24" s="9">
        <v>17</v>
      </c>
      <c r="B24" s="24" t="s">
        <v>14</v>
      </c>
      <c r="C24" s="11" t="s">
        <v>40</v>
      </c>
      <c r="D24" s="18">
        <v>45000</v>
      </c>
      <c r="E24" s="13">
        <v>10000</v>
      </c>
      <c r="F24" s="14">
        <v>1</v>
      </c>
      <c r="G24" s="18">
        <v>6666</v>
      </c>
      <c r="H24" s="13">
        <f aca="true" t="shared" si="3" ref="H24:H38">G24/4.4287</f>
        <v>1505.1821076162305</v>
      </c>
      <c r="I24" s="14">
        <v>1</v>
      </c>
      <c r="J24" s="18">
        <v>6666</v>
      </c>
      <c r="K24" s="13">
        <f aca="true" t="shared" si="4" ref="K24:K39">J24/4.4154</f>
        <v>1509.7159940209267</v>
      </c>
      <c r="L24" s="16">
        <v>1</v>
      </c>
    </row>
    <row r="25" spans="1:12" s="17" customFormat="1" ht="23.25" customHeight="1">
      <c r="A25" s="9">
        <v>18</v>
      </c>
      <c r="B25" s="24" t="s">
        <v>14</v>
      </c>
      <c r="C25" s="11" t="s">
        <v>41</v>
      </c>
      <c r="D25" s="18">
        <v>14000</v>
      </c>
      <c r="E25" s="13">
        <v>3100</v>
      </c>
      <c r="F25" s="14">
        <v>1</v>
      </c>
      <c r="G25" s="18">
        <v>6666</v>
      </c>
      <c r="H25" s="13">
        <f t="shared" si="3"/>
        <v>1505.1821076162305</v>
      </c>
      <c r="I25" s="14">
        <v>1</v>
      </c>
      <c r="J25" s="18">
        <v>6666</v>
      </c>
      <c r="K25" s="13">
        <f t="shared" si="4"/>
        <v>1509.7159940209267</v>
      </c>
      <c r="L25" s="16">
        <v>1</v>
      </c>
    </row>
    <row r="26" spans="1:12" s="17" customFormat="1" ht="23.25" customHeight="1">
      <c r="A26" s="9">
        <v>19</v>
      </c>
      <c r="B26" s="24" t="s">
        <v>14</v>
      </c>
      <c r="C26" s="11" t="s">
        <v>42</v>
      </c>
      <c r="D26" s="18">
        <v>15000</v>
      </c>
      <c r="E26" s="13">
        <f>D26/4.5</f>
        <v>3333.3333333333335</v>
      </c>
      <c r="F26" s="14">
        <v>1</v>
      </c>
      <c r="G26" s="18">
        <v>6691</v>
      </c>
      <c r="H26" s="13">
        <f t="shared" si="3"/>
        <v>1510.8271050195317</v>
      </c>
      <c r="I26" s="14">
        <v>1</v>
      </c>
      <c r="J26" s="18">
        <v>6691</v>
      </c>
      <c r="K26" s="13">
        <f t="shared" si="4"/>
        <v>1515.377995198623</v>
      </c>
      <c r="L26" s="16">
        <v>1</v>
      </c>
    </row>
    <row r="27" spans="1:12" s="17" customFormat="1" ht="23.25" customHeight="1">
      <c r="A27" s="9">
        <v>20</v>
      </c>
      <c r="B27" s="24" t="s">
        <v>14</v>
      </c>
      <c r="C27" s="11" t="s">
        <v>43</v>
      </c>
      <c r="D27" s="18">
        <v>24038</v>
      </c>
      <c r="E27" s="13">
        <f>D27/4.5</f>
        <v>5341.777777777777</v>
      </c>
      <c r="F27" s="14">
        <v>1</v>
      </c>
      <c r="G27" s="18">
        <v>22750</v>
      </c>
      <c r="H27" s="13">
        <f t="shared" si="3"/>
        <v>5136.947637004087</v>
      </c>
      <c r="I27" s="14">
        <v>1</v>
      </c>
      <c r="J27" s="18">
        <v>23333</v>
      </c>
      <c r="K27" s="13">
        <f t="shared" si="4"/>
        <v>5284.458939167459</v>
      </c>
      <c r="L27" s="16">
        <v>1</v>
      </c>
    </row>
    <row r="28" spans="1:12" s="17" customFormat="1" ht="23.25" customHeight="1">
      <c r="A28" s="9">
        <v>21</v>
      </c>
      <c r="B28" s="24" t="s">
        <v>14</v>
      </c>
      <c r="C28" s="11" t="s">
        <v>44</v>
      </c>
      <c r="D28" s="18">
        <v>19500</v>
      </c>
      <c r="E28" s="13">
        <f>D28/4.5</f>
        <v>4333.333333333333</v>
      </c>
      <c r="F28" s="14">
        <v>1</v>
      </c>
      <c r="G28" s="18">
        <v>19500</v>
      </c>
      <c r="H28" s="13">
        <f t="shared" si="3"/>
        <v>4403.097974574932</v>
      </c>
      <c r="I28" s="14">
        <v>1</v>
      </c>
      <c r="J28" s="18">
        <v>19666</v>
      </c>
      <c r="K28" s="13">
        <f t="shared" si="4"/>
        <v>4453.956606422974</v>
      </c>
      <c r="L28" s="16">
        <v>1</v>
      </c>
    </row>
    <row r="29" spans="1:12" s="17" customFormat="1" ht="23.25" customHeight="1">
      <c r="A29" s="21">
        <v>22</v>
      </c>
      <c r="B29" s="24" t="s">
        <v>17</v>
      </c>
      <c r="C29" s="26" t="s">
        <v>45</v>
      </c>
      <c r="D29" s="27">
        <v>18000</v>
      </c>
      <c r="E29" s="28">
        <f>D29/4.5</f>
        <v>4000</v>
      </c>
      <c r="F29" s="29">
        <v>1</v>
      </c>
      <c r="G29" s="27">
        <v>6650</v>
      </c>
      <c r="H29" s="13">
        <f t="shared" si="3"/>
        <v>1501.5693092781178</v>
      </c>
      <c r="I29" s="29">
        <v>1</v>
      </c>
      <c r="J29" s="27">
        <v>12000</v>
      </c>
      <c r="K29" s="13">
        <f t="shared" si="4"/>
        <v>2717.7605652941975</v>
      </c>
      <c r="L29" s="20">
        <v>1</v>
      </c>
    </row>
    <row r="30" spans="1:12" s="17" customFormat="1" ht="23.25" customHeight="1">
      <c r="A30" s="9">
        <v>23</v>
      </c>
      <c r="B30" s="24" t="s">
        <v>17</v>
      </c>
      <c r="C30" s="30" t="s">
        <v>46</v>
      </c>
      <c r="D30" s="31">
        <f>E30*4.5</f>
        <v>49716</v>
      </c>
      <c r="E30" s="32">
        <v>11048</v>
      </c>
      <c r="F30" s="33">
        <v>1</v>
      </c>
      <c r="G30" s="34">
        <v>9333</v>
      </c>
      <c r="H30" s="13">
        <f t="shared" si="3"/>
        <v>2107.390430600402</v>
      </c>
      <c r="I30" s="33">
        <v>1</v>
      </c>
      <c r="J30" s="34">
        <v>53333</v>
      </c>
      <c r="K30" s="13">
        <f t="shared" si="4"/>
        <v>12078.860352402953</v>
      </c>
      <c r="L30" s="35">
        <v>1</v>
      </c>
    </row>
    <row r="31" spans="1:12" s="17" customFormat="1" ht="23.25" customHeight="1">
      <c r="A31" s="9">
        <v>24</v>
      </c>
      <c r="B31" s="24" t="s">
        <v>17</v>
      </c>
      <c r="C31" s="30" t="s">
        <v>47</v>
      </c>
      <c r="D31" s="36">
        <v>35440</v>
      </c>
      <c r="E31" s="28">
        <f>D31/4.5</f>
        <v>7875.555555555556</v>
      </c>
      <c r="F31" s="29">
        <v>1</v>
      </c>
      <c r="G31" s="27">
        <v>9000</v>
      </c>
      <c r="H31" s="13">
        <f t="shared" si="3"/>
        <v>2032.19906518843</v>
      </c>
      <c r="I31" s="29">
        <v>1</v>
      </c>
      <c r="J31" s="36">
        <v>18000</v>
      </c>
      <c r="K31" s="13">
        <f t="shared" si="4"/>
        <v>4076.640847941296</v>
      </c>
      <c r="L31" s="20">
        <v>1</v>
      </c>
    </row>
    <row r="32" spans="1:12" s="17" customFormat="1" ht="23.25" customHeight="1">
      <c r="A32" s="9">
        <v>25</v>
      </c>
      <c r="B32" s="24" t="s">
        <v>17</v>
      </c>
      <c r="C32" s="30" t="s">
        <v>48</v>
      </c>
      <c r="D32" s="36">
        <v>22000</v>
      </c>
      <c r="E32" s="13">
        <f>D32/4.5</f>
        <v>4888.888888888889</v>
      </c>
      <c r="F32" s="29">
        <v>1</v>
      </c>
      <c r="G32" s="36">
        <v>3166</v>
      </c>
      <c r="H32" s="13">
        <f t="shared" si="3"/>
        <v>714.8824711540633</v>
      </c>
      <c r="I32" s="29">
        <v>1</v>
      </c>
      <c r="J32" s="27">
        <v>4000</v>
      </c>
      <c r="K32" s="13">
        <f t="shared" si="4"/>
        <v>905.9201884313992</v>
      </c>
      <c r="L32" s="20">
        <v>1</v>
      </c>
    </row>
    <row r="33" spans="1:12" s="17" customFormat="1" ht="23.25" customHeight="1">
      <c r="A33" s="9">
        <v>26</v>
      </c>
      <c r="B33" s="24" t="s">
        <v>17</v>
      </c>
      <c r="C33" s="30" t="s">
        <v>49</v>
      </c>
      <c r="D33" s="36">
        <v>15000</v>
      </c>
      <c r="E33" s="28">
        <f>D33/4.5</f>
        <v>3333.3333333333335</v>
      </c>
      <c r="F33" s="14">
        <v>1</v>
      </c>
      <c r="G33" s="36">
        <v>3833</v>
      </c>
      <c r="H33" s="13">
        <f t="shared" si="3"/>
        <v>865.4910018741391</v>
      </c>
      <c r="I33" s="14">
        <v>1</v>
      </c>
      <c r="J33" s="36">
        <v>15000</v>
      </c>
      <c r="K33" s="13">
        <f t="shared" si="4"/>
        <v>3397.200706617747</v>
      </c>
      <c r="L33" s="16">
        <v>1</v>
      </c>
    </row>
    <row r="34" spans="1:12" s="17" customFormat="1" ht="23.25" customHeight="1">
      <c r="A34" s="21">
        <v>27</v>
      </c>
      <c r="B34" s="24" t="s">
        <v>17</v>
      </c>
      <c r="C34" s="30" t="s">
        <v>50</v>
      </c>
      <c r="D34" s="36">
        <f>E34*4.5</f>
        <v>15750</v>
      </c>
      <c r="E34" s="28">
        <v>3500</v>
      </c>
      <c r="F34" s="29">
        <v>1</v>
      </c>
      <c r="G34" s="36">
        <v>4166</v>
      </c>
      <c r="H34" s="13">
        <f t="shared" si="3"/>
        <v>940.682367286111</v>
      </c>
      <c r="I34" s="29">
        <v>1</v>
      </c>
      <c r="J34" s="36">
        <v>7000</v>
      </c>
      <c r="K34" s="13">
        <f t="shared" si="4"/>
        <v>1585.3603297549487</v>
      </c>
      <c r="L34" s="20">
        <v>1</v>
      </c>
    </row>
    <row r="35" spans="1:12" s="17" customFormat="1" ht="23.25" customHeight="1">
      <c r="A35" s="9">
        <v>28</v>
      </c>
      <c r="B35" s="24" t="s">
        <v>17</v>
      </c>
      <c r="C35" s="30" t="s">
        <v>51</v>
      </c>
      <c r="D35" s="36">
        <v>22500</v>
      </c>
      <c r="E35" s="28">
        <f>D35/4.5</f>
        <v>5000</v>
      </c>
      <c r="F35" s="29">
        <v>1</v>
      </c>
      <c r="G35" s="36">
        <v>3250</v>
      </c>
      <c r="H35" s="13">
        <f t="shared" si="3"/>
        <v>733.8496624291553</v>
      </c>
      <c r="I35" s="29">
        <v>1</v>
      </c>
      <c r="J35" s="27">
        <v>4000</v>
      </c>
      <c r="K35" s="13">
        <f t="shared" si="4"/>
        <v>905.9201884313992</v>
      </c>
      <c r="L35" s="20">
        <v>1</v>
      </c>
    </row>
    <row r="36" spans="1:12" s="17" customFormat="1" ht="23.25" customHeight="1">
      <c r="A36" s="9">
        <v>29</v>
      </c>
      <c r="B36" s="24" t="s">
        <v>17</v>
      </c>
      <c r="C36" s="30" t="s">
        <v>52</v>
      </c>
      <c r="D36" s="27">
        <v>23214</v>
      </c>
      <c r="E36" s="28">
        <f>D36/4.5</f>
        <v>5158.666666666667</v>
      </c>
      <c r="F36" s="29">
        <v>1</v>
      </c>
      <c r="G36" s="36">
        <v>2416</v>
      </c>
      <c r="H36" s="13">
        <f t="shared" si="3"/>
        <v>545.5325490550274</v>
      </c>
      <c r="I36" s="29">
        <v>1</v>
      </c>
      <c r="J36" s="36">
        <v>11000</v>
      </c>
      <c r="K36" s="13">
        <f t="shared" si="4"/>
        <v>2491.2805181863478</v>
      </c>
      <c r="L36" s="20">
        <v>1</v>
      </c>
    </row>
    <row r="37" spans="1:12" s="17" customFormat="1" ht="23.25" customHeight="1">
      <c r="A37" s="9">
        <v>30</v>
      </c>
      <c r="B37" s="24" t="s">
        <v>17</v>
      </c>
      <c r="C37" s="30" t="s">
        <v>18</v>
      </c>
      <c r="D37" s="36">
        <f>E37*4.5</f>
        <v>18000</v>
      </c>
      <c r="E37" s="28">
        <v>4000</v>
      </c>
      <c r="F37" s="29">
        <v>1</v>
      </c>
      <c r="G37" s="36">
        <v>3333</v>
      </c>
      <c r="H37" s="13">
        <f t="shared" si="3"/>
        <v>752.5910538081152</v>
      </c>
      <c r="I37" s="29">
        <v>1</v>
      </c>
      <c r="J37" s="36">
        <v>11000</v>
      </c>
      <c r="K37" s="13">
        <f t="shared" si="4"/>
        <v>2491.2805181863478</v>
      </c>
      <c r="L37" s="20">
        <v>1</v>
      </c>
    </row>
    <row r="38" spans="1:12" s="17" customFormat="1" ht="23.25" customHeight="1">
      <c r="A38" s="9">
        <v>31</v>
      </c>
      <c r="B38" s="24" t="s">
        <v>17</v>
      </c>
      <c r="C38" s="30" t="s">
        <v>53</v>
      </c>
      <c r="D38" s="36">
        <v>83625</v>
      </c>
      <c r="E38" s="28">
        <f>D38/4.5</f>
        <v>18583.333333333332</v>
      </c>
      <c r="F38" s="29">
        <v>1</v>
      </c>
      <c r="G38" s="27">
        <v>70906</v>
      </c>
      <c r="H38" s="13">
        <f t="shared" si="3"/>
        <v>16010.567435138979</v>
      </c>
      <c r="I38" s="29">
        <v>1</v>
      </c>
      <c r="J38" s="27">
        <v>73394</v>
      </c>
      <c r="K38" s="13">
        <f t="shared" si="4"/>
        <v>16622.276577433528</v>
      </c>
      <c r="L38" s="20">
        <v>1</v>
      </c>
    </row>
    <row r="39" spans="1:12" s="17" customFormat="1" ht="23.25" customHeight="1">
      <c r="A39" s="21">
        <v>32</v>
      </c>
      <c r="B39" s="24" t="s">
        <v>17</v>
      </c>
      <c r="C39" s="30" t="s">
        <v>56</v>
      </c>
      <c r="D39" s="27">
        <f>E39*4.5</f>
        <v>42750</v>
      </c>
      <c r="E39" s="28">
        <v>9500</v>
      </c>
      <c r="F39" s="29">
        <v>1</v>
      </c>
      <c r="G39" s="50" t="s">
        <v>16</v>
      </c>
      <c r="H39" s="51"/>
      <c r="I39" s="29">
        <v>1</v>
      </c>
      <c r="J39" s="27">
        <v>28000</v>
      </c>
      <c r="K39" s="13">
        <f t="shared" si="4"/>
        <v>6341.441319019795</v>
      </c>
      <c r="L39" s="20">
        <v>1</v>
      </c>
    </row>
    <row r="40" spans="1:12" s="17" customFormat="1" ht="23.25" customHeight="1">
      <c r="A40" s="9">
        <v>33</v>
      </c>
      <c r="B40" s="24" t="s">
        <v>17</v>
      </c>
      <c r="C40" s="30" t="s">
        <v>57</v>
      </c>
      <c r="D40" s="27">
        <f>E40*4.5</f>
        <v>41175</v>
      </c>
      <c r="E40" s="28">
        <v>9150</v>
      </c>
      <c r="F40" s="29">
        <v>1</v>
      </c>
      <c r="G40" s="27">
        <v>5166</v>
      </c>
      <c r="H40" s="13">
        <f aca="true" t="shared" si="5" ref="H40:H45">G40/4.4287</f>
        <v>1166.4822634181587</v>
      </c>
      <c r="I40" s="29">
        <v>1</v>
      </c>
      <c r="J40" s="50" t="s">
        <v>16</v>
      </c>
      <c r="K40" s="51"/>
      <c r="L40" s="20">
        <v>1</v>
      </c>
    </row>
    <row r="41" spans="1:12" s="17" customFormat="1" ht="23.25" customHeight="1">
      <c r="A41" s="9">
        <v>34</v>
      </c>
      <c r="B41" s="24" t="s">
        <v>17</v>
      </c>
      <c r="C41" s="30" t="s">
        <v>19</v>
      </c>
      <c r="D41" s="27">
        <v>20000</v>
      </c>
      <c r="E41" s="28">
        <f>D41/4.5</f>
        <v>4444.444444444444</v>
      </c>
      <c r="F41" s="29">
        <v>1</v>
      </c>
      <c r="G41" s="27">
        <v>5416</v>
      </c>
      <c r="H41" s="13">
        <f t="shared" si="5"/>
        <v>1222.9322374511707</v>
      </c>
      <c r="I41" s="14">
        <v>1</v>
      </c>
      <c r="J41" s="50" t="s">
        <v>16</v>
      </c>
      <c r="K41" s="53"/>
      <c r="L41" s="16">
        <v>1</v>
      </c>
    </row>
    <row r="42" spans="1:12" s="17" customFormat="1" ht="23.25" customHeight="1">
      <c r="A42" s="9">
        <v>35</v>
      </c>
      <c r="B42" s="24" t="s">
        <v>17</v>
      </c>
      <c r="C42" s="30" t="s">
        <v>20</v>
      </c>
      <c r="D42" s="19">
        <v>13215</v>
      </c>
      <c r="E42" s="28">
        <f>D42/4.5</f>
        <v>2936.6666666666665</v>
      </c>
      <c r="F42" s="29">
        <v>1</v>
      </c>
      <c r="G42" s="19">
        <v>6666</v>
      </c>
      <c r="H42" s="13">
        <f t="shared" si="5"/>
        <v>1505.1821076162305</v>
      </c>
      <c r="I42" s="14">
        <v>1</v>
      </c>
      <c r="J42" s="19">
        <v>6666</v>
      </c>
      <c r="K42" s="13">
        <f>J42/4.4154</f>
        <v>1509.7159940209267</v>
      </c>
      <c r="L42" s="16">
        <v>1</v>
      </c>
    </row>
    <row r="43" spans="1:12" s="17" customFormat="1" ht="23.25" customHeight="1">
      <c r="A43" s="9">
        <v>36</v>
      </c>
      <c r="B43" s="24" t="s">
        <v>17</v>
      </c>
      <c r="C43" s="30" t="s">
        <v>21</v>
      </c>
      <c r="D43" s="19">
        <v>66642</v>
      </c>
      <c r="E43" s="28">
        <f>D43/4.5</f>
        <v>14809.333333333334</v>
      </c>
      <c r="F43" s="29">
        <v>1</v>
      </c>
      <c r="G43" s="19">
        <v>4166</v>
      </c>
      <c r="H43" s="13">
        <f t="shared" si="5"/>
        <v>940.682367286111</v>
      </c>
      <c r="I43" s="29">
        <v>1</v>
      </c>
      <c r="J43" s="19">
        <v>64333</v>
      </c>
      <c r="K43" s="13">
        <f>J43/4.4154</f>
        <v>14570.1408705893</v>
      </c>
      <c r="L43" s="20">
        <v>1</v>
      </c>
    </row>
    <row r="44" spans="1:12" s="17" customFormat="1" ht="23.25" customHeight="1">
      <c r="A44" s="21">
        <v>37</v>
      </c>
      <c r="B44" s="10" t="s">
        <v>22</v>
      </c>
      <c r="C44" s="30" t="s">
        <v>23</v>
      </c>
      <c r="D44" s="19">
        <v>31831</v>
      </c>
      <c r="E44" s="13">
        <f>D44/4.5</f>
        <v>7073.555555555556</v>
      </c>
      <c r="F44" s="29">
        <v>1</v>
      </c>
      <c r="G44" s="19">
        <v>15583</v>
      </c>
      <c r="H44" s="13">
        <f t="shared" si="5"/>
        <v>3518.6397814257007</v>
      </c>
      <c r="I44" s="29">
        <v>1</v>
      </c>
      <c r="J44" s="18">
        <v>19666</v>
      </c>
      <c r="K44" s="13">
        <f>J44/4.4154</f>
        <v>4453.956606422974</v>
      </c>
      <c r="L44" s="16"/>
    </row>
    <row r="45" spans="1:12" s="17" customFormat="1" ht="23.25" customHeight="1" thickBot="1">
      <c r="A45" s="39">
        <v>38</v>
      </c>
      <c r="B45" s="38" t="s">
        <v>24</v>
      </c>
      <c r="C45" s="40" t="s">
        <v>25</v>
      </c>
      <c r="D45" s="41">
        <f>E45*4.5</f>
        <v>64260</v>
      </c>
      <c r="E45" s="37">
        <v>14280</v>
      </c>
      <c r="F45" s="42">
        <v>1</v>
      </c>
      <c r="G45" s="41">
        <v>10666.67</v>
      </c>
      <c r="H45" s="37">
        <f t="shared" si="5"/>
        <v>2408.53297807483</v>
      </c>
      <c r="I45" s="43">
        <v>1</v>
      </c>
      <c r="J45" s="44">
        <v>56666</v>
      </c>
      <c r="K45" s="37">
        <f>J45/4.4154</f>
        <v>12833.718349413417</v>
      </c>
      <c r="L45" s="45">
        <v>1</v>
      </c>
    </row>
  </sheetData>
  <sheetProtection/>
  <mergeCells count="20">
    <mergeCell ref="B4:B6"/>
    <mergeCell ref="A4:A6"/>
    <mergeCell ref="G39:H39"/>
    <mergeCell ref="J40:K40"/>
    <mergeCell ref="J5:J6"/>
    <mergeCell ref="J41:K41"/>
    <mergeCell ref="A1:L2"/>
    <mergeCell ref="D5:D6"/>
    <mergeCell ref="G5:G6"/>
    <mergeCell ref="L5:L6"/>
    <mergeCell ref="F5:F6"/>
    <mergeCell ref="D4:F4"/>
    <mergeCell ref="J4:L4"/>
    <mergeCell ref="J23:K23"/>
    <mergeCell ref="C4:C6"/>
    <mergeCell ref="G19:H19"/>
    <mergeCell ref="G20:H20"/>
    <mergeCell ref="G23:H23"/>
    <mergeCell ref="I5:I6"/>
    <mergeCell ref="G4:I4"/>
  </mergeCells>
  <printOptions/>
  <pageMargins left="0.6692913385826772" right="0.35433070866141736" top="0.57" bottom="0.42" header="0.29" footer="0.18"/>
  <pageSetup horizontalDpi="600" verticalDpi="600" orientation="landscape" paperSize="9" scale="95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46132734</dc:creator>
  <cp:keywords/>
  <dc:description/>
  <cp:lastModifiedBy>36006947</cp:lastModifiedBy>
  <cp:lastPrinted>2013-05-31T07:51:55Z</cp:lastPrinted>
  <dcterms:created xsi:type="dcterms:W3CDTF">2013-05-30T12:25:06Z</dcterms:created>
  <dcterms:modified xsi:type="dcterms:W3CDTF">2013-05-31T08:59:40Z</dcterms:modified>
  <cp:category/>
  <cp:version/>
  <cp:contentType/>
  <cp:contentStatus/>
</cp:coreProperties>
</file>